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4" i="1" l="1"/>
  <c r="O18" i="1" s="1"/>
  <c r="O21" i="1" s="1"/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G21" i="1" s="1"/>
  <c r="F14" i="1"/>
  <c r="E14" i="1"/>
  <c r="E18" i="1" s="1"/>
  <c r="E21" i="1" l="1"/>
  <c r="K19" i="1"/>
  <c r="H21" i="1"/>
  <c r="L19" i="1"/>
  <c r="M19" i="1"/>
  <c r="N19" i="1"/>
  <c r="I18" i="1"/>
  <c r="M18" i="1" s="1"/>
  <c r="N14" i="1"/>
  <c r="N18" i="1" s="1"/>
  <c r="F18" i="1"/>
  <c r="F21" i="1" s="1"/>
  <c r="K21" i="1" s="1"/>
  <c r="D15" i="1"/>
  <c r="I21" i="1"/>
  <c r="L18" i="1"/>
  <c r="L21" i="1"/>
  <c r="M21" i="1" l="1"/>
  <c r="N21" i="1"/>
  <c r="K18" i="1"/>
</calcChain>
</file>

<file path=xl/sharedStrings.xml><?xml version="1.0" encoding="utf-8"?>
<sst xmlns="http://schemas.openxmlformats.org/spreadsheetml/2006/main" count="92" uniqueCount="61">
  <si>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</si>
  <si>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</si>
  <si>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</si>
  <si>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</si>
  <si>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</si>
  <si>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</si>
  <si>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</si>
  <si>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</si>
  <si>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</si>
  <si>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</si>
  <si>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</si>
  <si>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</si>
  <si>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</si>
  <si>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</si>
  <si>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</si>
  <si>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</si>
  <si>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</si>
  <si>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</si>
  <si>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</si>
  <si>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</si>
  <si>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</si>
  <si>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</si>
  <si>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</si>
  <si>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</si>
  <si>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</si>
  <si>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</si>
  <si>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</si>
  <si>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</si>
  <si>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</si>
  <si>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</si>
  <si>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</si>
  <si>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</si>
  <si>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</si>
  <si>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</si>
  <si>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</si>
  <si>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</si>
  <si>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</si>
  <si>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</si>
  <si>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</si>
  <si>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</si>
  <si>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</si>
  <si>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</si>
  <si>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>09.05. 2018  Tahko - Pesäkarhut  0-2  (3-10, 0-3)</t>
  </si>
  <si>
    <t>17.  ottelu</t>
  </si>
  <si>
    <t>15.07. 2018  Tahko - SMJ  0-1  (2-2, 4-7)</t>
  </si>
  <si>
    <t>Oona Vahvelainen</t>
  </si>
  <si>
    <t>5.  ottelu</t>
  </si>
  <si>
    <t>27.05. 2018  SMJ - Tahko  1-0  (2-1, 1-1)</t>
  </si>
  <si>
    <t>Tahko = Hyvinkään Tahko  (1915),  kasvattajaseura</t>
  </si>
  <si>
    <t xml:space="preserve">Lyöty </t>
  </si>
  <si>
    <t xml:space="preserve">Tuotu </t>
  </si>
  <si>
    <t>19 v   9 kk 17 pv</t>
  </si>
  <si>
    <t>19 v 11 kk 23 pv</t>
  </si>
  <si>
    <t>19 v 10 kk   5 pv</t>
  </si>
  <si>
    <t>6.</t>
  </si>
  <si>
    <t>22.7.1998   Helsinki</t>
  </si>
  <si>
    <t>21.08. 2020  Tahko - Pesä Ysit  2-0  (11-0, 14-3)</t>
  </si>
  <si>
    <t>72.  ottelu</t>
  </si>
  <si>
    <t>22 v   0 kk 30 pv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</si>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</sst>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2013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2014</v>
      </c>
      <c r="C5" s="62"/>
      <c r="D5" s="63" t="s">
        <v>39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2015</v>
      </c>
      <c r="C6" s="66"/>
      <c r="D6" s="67" t="s">
        <v>39</v>
      </c>
      <c r="E6" s="66"/>
      <c r="F6" s="67" t="s">
        <v>40</v>
      </c>
      <c r="G6" s="69"/>
      <c r="H6" s="68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2016</v>
      </c>
      <c r="C7" s="66"/>
      <c r="D7" s="67" t="s">
        <v>39</v>
      </c>
      <c r="E7" s="66"/>
      <c r="F7" s="67" t="s">
        <v>40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6">
        <v>2017</v>
      </c>
      <c r="C8" s="66"/>
      <c r="D8" s="67" t="s">
        <v>39</v>
      </c>
      <c r="E8" s="66"/>
      <c r="F8" s="67" t="s">
        <v>40</v>
      </c>
      <c r="G8" s="69"/>
      <c r="H8" s="68"/>
      <c r="I8" s="66"/>
      <c r="J8" s="66"/>
      <c r="K8" s="66"/>
      <c r="L8" s="66"/>
      <c r="M8" s="66"/>
      <c r="N8" s="66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2018</v>
      </c>
      <c r="C9" s="26" t="s">
        <v>41</v>
      </c>
      <c r="D9" s="27" t="s">
        <v>39</v>
      </c>
      <c r="E9" s="26">
        <v>26</v>
      </c>
      <c r="F9" s="26">
        <v>0</v>
      </c>
      <c r="G9" s="26">
        <v>3</v>
      </c>
      <c r="H9" s="26">
        <v>4</v>
      </c>
      <c r="I9" s="26">
        <v>57</v>
      </c>
      <c r="J9" s="26">
        <v>39</v>
      </c>
      <c r="K9" s="26">
        <v>12</v>
      </c>
      <c r="L9" s="26">
        <v>3</v>
      </c>
      <c r="M9" s="26">
        <v>3</v>
      </c>
      <c r="N9" s="28">
        <v>0.44529999999999997</v>
      </c>
      <c r="O9" s="24">
        <v>128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54</v>
      </c>
      <c r="D10" s="27" t="s">
        <v>39</v>
      </c>
      <c r="E10" s="26">
        <v>24</v>
      </c>
      <c r="F10" s="26">
        <v>0</v>
      </c>
      <c r="G10" s="26">
        <v>9</v>
      </c>
      <c r="H10" s="26">
        <v>8</v>
      </c>
      <c r="I10" s="26">
        <v>49</v>
      </c>
      <c r="J10" s="26">
        <v>25</v>
      </c>
      <c r="K10" s="26">
        <v>9</v>
      </c>
      <c r="L10" s="26">
        <v>6</v>
      </c>
      <c r="M10" s="26">
        <v>9</v>
      </c>
      <c r="N10" s="28">
        <v>0.40163934426229508</v>
      </c>
      <c r="O10" s="24">
        <v>122</v>
      </c>
      <c r="P10" s="26">
        <v>3</v>
      </c>
      <c r="Q10" s="26">
        <v>0</v>
      </c>
      <c r="R10" s="26">
        <v>0</v>
      </c>
      <c r="S10" s="26">
        <v>2</v>
      </c>
      <c r="T10" s="26">
        <v>4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2020</v>
      </c>
      <c r="C11" s="26" t="s">
        <v>59</v>
      </c>
      <c r="D11" s="27" t="s">
        <v>39</v>
      </c>
      <c r="E11" s="26">
        <v>20</v>
      </c>
      <c r="F11" s="26">
        <v>1</v>
      </c>
      <c r="G11" s="26">
        <v>9</v>
      </c>
      <c r="H11" s="26">
        <v>8</v>
      </c>
      <c r="I11" s="26">
        <v>42</v>
      </c>
      <c r="J11" s="26">
        <v>12</v>
      </c>
      <c r="K11" s="26">
        <v>8</v>
      </c>
      <c r="L11" s="26">
        <v>12</v>
      </c>
      <c r="M11" s="26">
        <v>10</v>
      </c>
      <c r="N11" s="28">
        <v>0.52500000000000002</v>
      </c>
      <c r="O11" s="46">
        <v>80</v>
      </c>
      <c r="P11" s="26">
        <v>2</v>
      </c>
      <c r="Q11" s="26">
        <v>0</v>
      </c>
      <c r="R11" s="26">
        <v>0</v>
      </c>
      <c r="S11" s="26">
        <v>1</v>
      </c>
      <c r="T11" s="26">
        <v>3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88">
        <v>2021</v>
      </c>
      <c r="C12" s="88" t="s">
        <v>54</v>
      </c>
      <c r="D12" s="89" t="s">
        <v>39</v>
      </c>
      <c r="E12" s="88">
        <v>24</v>
      </c>
      <c r="F12" s="88">
        <v>2</v>
      </c>
      <c r="G12" s="88">
        <v>11</v>
      </c>
      <c r="H12" s="88">
        <v>7</v>
      </c>
      <c r="I12" s="88">
        <v>45</v>
      </c>
      <c r="J12" s="88">
        <v>12</v>
      </c>
      <c r="K12" s="88">
        <v>10</v>
      </c>
      <c r="L12" s="88">
        <v>10</v>
      </c>
      <c r="M12" s="88">
        <v>13</v>
      </c>
      <c r="N12" s="90">
        <v>0.45450000000000002</v>
      </c>
      <c r="O12" s="91">
        <v>99</v>
      </c>
      <c r="P12" s="26">
        <v>4</v>
      </c>
      <c r="Q12" s="26">
        <v>0</v>
      </c>
      <c r="R12" s="26">
        <v>1</v>
      </c>
      <c r="S12" s="26">
        <v>0</v>
      </c>
      <c r="T12" s="26">
        <v>3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88">
        <v>2022</v>
      </c>
      <c r="C13" s="88" t="s">
        <v>60</v>
      </c>
      <c r="D13" s="89" t="s">
        <v>39</v>
      </c>
      <c r="E13" s="88">
        <v>24</v>
      </c>
      <c r="F13" s="88">
        <v>0</v>
      </c>
      <c r="G13" s="88">
        <v>9</v>
      </c>
      <c r="H13" s="88">
        <v>1</v>
      </c>
      <c r="I13" s="88">
        <v>23</v>
      </c>
      <c r="J13" s="88">
        <v>5</v>
      </c>
      <c r="K13" s="88">
        <v>4</v>
      </c>
      <c r="L13" s="88">
        <v>5</v>
      </c>
      <c r="M13" s="88">
        <v>9</v>
      </c>
      <c r="N13" s="90">
        <v>0.34849999999999998</v>
      </c>
      <c r="O13" s="92">
        <v>66</v>
      </c>
      <c r="P13" s="26">
        <v>3</v>
      </c>
      <c r="Q13" s="26">
        <v>0</v>
      </c>
      <c r="R13" s="26">
        <v>2</v>
      </c>
      <c r="S13" s="26">
        <v>0</v>
      </c>
      <c r="T13" s="26">
        <v>6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118</v>
      </c>
      <c r="F14" s="18">
        <f t="shared" si="0"/>
        <v>3</v>
      </c>
      <c r="G14" s="18">
        <f t="shared" si="0"/>
        <v>41</v>
      </c>
      <c r="H14" s="18">
        <f t="shared" si="0"/>
        <v>28</v>
      </c>
      <c r="I14" s="18">
        <f t="shared" si="0"/>
        <v>216</v>
      </c>
      <c r="J14" s="18">
        <f t="shared" si="0"/>
        <v>93</v>
      </c>
      <c r="K14" s="18">
        <f t="shared" si="0"/>
        <v>43</v>
      </c>
      <c r="L14" s="18">
        <f t="shared" si="0"/>
        <v>36</v>
      </c>
      <c r="M14" s="18">
        <f t="shared" si="0"/>
        <v>44</v>
      </c>
      <c r="N14" s="30">
        <f>PRODUCT(I14/O14)</f>
        <v>0.43636363636363634</v>
      </c>
      <c r="O14" s="31">
        <f t="shared" ref="O14:AE14" si="1">SUM(O4:O13)</f>
        <v>495</v>
      </c>
      <c r="P14" s="18">
        <f t="shared" si="1"/>
        <v>12</v>
      </c>
      <c r="Q14" s="18">
        <f t="shared" si="1"/>
        <v>0</v>
      </c>
      <c r="R14" s="18">
        <f t="shared" si="1"/>
        <v>3</v>
      </c>
      <c r="S14" s="18">
        <f t="shared" si="1"/>
        <v>3</v>
      </c>
      <c r="T14" s="18">
        <f t="shared" si="1"/>
        <v>16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168.66666666666669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1"/>
      <c r="E18" s="26">
        <f>PRODUCT(E14)</f>
        <v>118</v>
      </c>
      <c r="F18" s="26">
        <f>PRODUCT(F14)</f>
        <v>3</v>
      </c>
      <c r="G18" s="26">
        <f>PRODUCT(G14)</f>
        <v>41</v>
      </c>
      <c r="H18" s="26">
        <f>PRODUCT(H14)</f>
        <v>28</v>
      </c>
      <c r="I18" s="26">
        <f>PRODUCT(I14)</f>
        <v>216</v>
      </c>
      <c r="J18" s="1"/>
      <c r="K18" s="42">
        <f>PRODUCT((F18+G18)/E18)</f>
        <v>0.3728813559322034</v>
      </c>
      <c r="L18" s="42">
        <f>PRODUCT(H18/E18)</f>
        <v>0.23728813559322035</v>
      </c>
      <c r="M18" s="42">
        <f>PRODUCT(I18/E18)</f>
        <v>1.8305084745762712</v>
      </c>
      <c r="N18" s="28">
        <f>PRODUCT(N14)</f>
        <v>0.43636363636363634</v>
      </c>
      <c r="O18" s="24">
        <f>PRODUCT(O14)</f>
        <v>495</v>
      </c>
      <c r="P18" s="70" t="s">
        <v>33</v>
      </c>
      <c r="Q18" s="71"/>
      <c r="R18" s="72" t="s">
        <v>42</v>
      </c>
      <c r="S18" s="72"/>
      <c r="T18" s="72"/>
      <c r="U18" s="72"/>
      <c r="V18" s="72"/>
      <c r="W18" s="72"/>
      <c r="X18" s="72"/>
      <c r="Y18" s="72"/>
      <c r="Z18" s="72"/>
      <c r="AA18" s="73" t="s">
        <v>36</v>
      </c>
      <c r="AB18" s="73"/>
      <c r="AC18" s="74" t="s">
        <v>51</v>
      </c>
      <c r="AD18" s="73"/>
      <c r="AE18" s="7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3" t="s">
        <v>18</v>
      </c>
      <c r="C19" s="44"/>
      <c r="D19" s="45"/>
      <c r="E19" s="26">
        <f>PRODUCT(P14)</f>
        <v>12</v>
      </c>
      <c r="F19" s="26">
        <f>PRODUCT(Q14)</f>
        <v>0</v>
      </c>
      <c r="G19" s="26">
        <f>PRODUCT(R14)</f>
        <v>3</v>
      </c>
      <c r="H19" s="26">
        <f>PRODUCT(S14)</f>
        <v>3</v>
      </c>
      <c r="I19" s="26">
        <f>PRODUCT(T14)</f>
        <v>16</v>
      </c>
      <c r="J19" s="1"/>
      <c r="K19" s="42">
        <f>PRODUCT((F19+G19)/E19)</f>
        <v>0.25</v>
      </c>
      <c r="L19" s="42">
        <f>PRODUCT(H19/E19)</f>
        <v>0.25</v>
      </c>
      <c r="M19" s="42">
        <f>PRODUCT(I19/E19)</f>
        <v>1.3333333333333333</v>
      </c>
      <c r="N19" s="28">
        <f>PRODUCT(I19/O19)</f>
        <v>0.4</v>
      </c>
      <c r="O19" s="46">
        <v>40</v>
      </c>
      <c r="P19" s="76" t="s">
        <v>49</v>
      </c>
      <c r="Q19" s="77"/>
      <c r="R19" s="78" t="s">
        <v>44</v>
      </c>
      <c r="S19" s="78"/>
      <c r="T19" s="78"/>
      <c r="U19" s="78"/>
      <c r="V19" s="78"/>
      <c r="W19" s="78"/>
      <c r="X19" s="78"/>
      <c r="Y19" s="78"/>
      <c r="Z19" s="78"/>
      <c r="AA19" s="79" t="s">
        <v>43</v>
      </c>
      <c r="AB19" s="79"/>
      <c r="AC19" s="80" t="s">
        <v>52</v>
      </c>
      <c r="AD19" s="79"/>
      <c r="AE19" s="8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9"/>
      <c r="F20" s="29"/>
      <c r="G20" s="29"/>
      <c r="H20" s="29"/>
      <c r="I20" s="29"/>
      <c r="J20" s="1"/>
      <c r="K20" s="50"/>
      <c r="L20" s="50"/>
      <c r="M20" s="50"/>
      <c r="N20" s="51"/>
      <c r="O20" s="24">
        <v>0</v>
      </c>
      <c r="P20" s="76" t="s">
        <v>50</v>
      </c>
      <c r="Q20" s="77"/>
      <c r="R20" s="78" t="s">
        <v>47</v>
      </c>
      <c r="S20" s="78"/>
      <c r="T20" s="78"/>
      <c r="U20" s="78"/>
      <c r="V20" s="78"/>
      <c r="W20" s="78"/>
      <c r="X20" s="78"/>
      <c r="Y20" s="78"/>
      <c r="Z20" s="78"/>
      <c r="AA20" s="79" t="s">
        <v>46</v>
      </c>
      <c r="AB20" s="79"/>
      <c r="AC20" s="80" t="s">
        <v>53</v>
      </c>
      <c r="AD20" s="79"/>
      <c r="AE20" s="8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130</v>
      </c>
      <c r="F21" s="18">
        <f>SUM(F18:F20)</f>
        <v>3</v>
      </c>
      <c r="G21" s="18">
        <f>SUM(G18:G20)</f>
        <v>44</v>
      </c>
      <c r="H21" s="18">
        <f>SUM(H18:H20)</f>
        <v>31</v>
      </c>
      <c r="I21" s="18">
        <f>SUM(I18:I20)</f>
        <v>232</v>
      </c>
      <c r="J21" s="1"/>
      <c r="K21" s="55">
        <f>PRODUCT((F21+G21)/E21)</f>
        <v>0.36153846153846153</v>
      </c>
      <c r="L21" s="55">
        <f>PRODUCT(H21/E21)</f>
        <v>0.23846153846153847</v>
      </c>
      <c r="M21" s="55">
        <f>PRODUCT(I21/E21)</f>
        <v>1.7846153846153847</v>
      </c>
      <c r="N21" s="30">
        <f>PRODUCT(I21/O21)</f>
        <v>0.43364485981308409</v>
      </c>
      <c r="O21" s="24">
        <f>SUM(O18:O20)</f>
        <v>535</v>
      </c>
      <c r="P21" s="82" t="s">
        <v>34</v>
      </c>
      <c r="Q21" s="83"/>
      <c r="R21" s="84" t="s">
        <v>56</v>
      </c>
      <c r="S21" s="84"/>
      <c r="T21" s="84"/>
      <c r="U21" s="84"/>
      <c r="V21" s="84"/>
      <c r="W21" s="84"/>
      <c r="X21" s="84"/>
      <c r="Y21" s="84"/>
      <c r="Z21" s="84"/>
      <c r="AA21" s="85" t="s">
        <v>57</v>
      </c>
      <c r="AB21" s="84"/>
      <c r="AC21" s="87" t="s">
        <v>58</v>
      </c>
      <c r="AD21" s="85"/>
      <c r="AE21" s="86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48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6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6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</sheetData>
  <sortState ref="B12:AE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2022-10-04T18:40:52Z</dcterms:modified>
</cp:coreProperties>
</file>